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1  " sheetId="1" r:id="rId1"/>
    <sheet name="Sheet2" sheetId="2" r:id="rId2"/>
  </sheets>
  <definedNames>
    <definedName name="_xlnm.Print_Titles" localSheetId="0">'anexa 1  '!$9:$9</definedName>
  </definedNames>
  <calcPr calcId="125725"/>
</workbook>
</file>

<file path=xl/calcChain.xml><?xml version="1.0" encoding="utf-8"?>
<calcChain xmlns="http://schemas.openxmlformats.org/spreadsheetml/2006/main">
  <c r="E24" i="1"/>
  <c r="E32"/>
  <c r="D30"/>
  <c r="E29"/>
  <c r="E28" s="1"/>
  <c r="D28" s="1"/>
  <c r="E33"/>
  <c r="D29" l="1"/>
  <c r="C42"/>
  <c r="E11"/>
  <c r="E10" s="1"/>
  <c r="E31"/>
  <c r="C46"/>
  <c r="D11" l="1"/>
  <c r="D12"/>
  <c r="D13"/>
  <c r="E17"/>
  <c r="D17" s="1"/>
  <c r="D18"/>
  <c r="E22"/>
  <c r="E20" s="1"/>
  <c r="D23"/>
  <c r="E26"/>
  <c r="D26" s="1"/>
  <c r="D27"/>
  <c r="D32"/>
  <c r="D33"/>
  <c r="E25" l="1"/>
  <c r="D25" s="1"/>
  <c r="D10"/>
  <c r="E19"/>
  <c r="D19" s="1"/>
  <c r="D20"/>
  <c r="D31"/>
  <c r="E21"/>
  <c r="E16"/>
  <c r="D22"/>
  <c r="D24" l="1"/>
  <c r="D16"/>
  <c r="E15"/>
  <c r="E14" l="1"/>
  <c r="D15"/>
  <c r="D14" l="1"/>
  <c r="E34"/>
  <c r="D34" s="1"/>
</calcChain>
</file>

<file path=xl/sharedStrings.xml><?xml version="1.0" encoding="utf-8"?>
<sst xmlns="http://schemas.openxmlformats.org/spreadsheetml/2006/main" count="64" uniqueCount="57">
  <si>
    <t>CONSILIUL JUDETEAN ARGES</t>
  </si>
  <si>
    <t xml:space="preserve">                       ANEXA 1</t>
  </si>
  <si>
    <t>INFLUENTE</t>
  </si>
  <si>
    <t>mii lei</t>
  </si>
  <si>
    <t>Nr. Crt.</t>
  </si>
  <si>
    <t xml:space="preserve"> DENUMIRE INDICATORI</t>
  </si>
  <si>
    <t>COD</t>
  </si>
  <si>
    <t>A</t>
  </si>
  <si>
    <t>B</t>
  </si>
  <si>
    <t xml:space="preserve">SECTIUNEA DE DEZVOLTARE </t>
  </si>
  <si>
    <t>Subvenţii de la bugetul de stat către bugetele locale pentru finanţarea aparaturii medicale şi echipamentelor de comunicaţii în urgenţă în sănătate</t>
  </si>
  <si>
    <t>42.02.16.01</t>
  </si>
  <si>
    <t>AUTORITATI PUBLICE SI ACTIUNI EXTERNE</t>
  </si>
  <si>
    <t>51.02</t>
  </si>
  <si>
    <t xml:space="preserve">Autoritati executive </t>
  </si>
  <si>
    <t>51.02.01.03</t>
  </si>
  <si>
    <t>SECTIUNEA DE DEZVOLTARE</t>
  </si>
  <si>
    <t xml:space="preserve">Cheltuieli de capital </t>
  </si>
  <si>
    <t>C</t>
  </si>
  <si>
    <t>INVATAMANT</t>
  </si>
  <si>
    <t>65.02</t>
  </si>
  <si>
    <t>65.02.07.04.02</t>
  </si>
  <si>
    <t>SANATATE</t>
  </si>
  <si>
    <t>66.02</t>
  </si>
  <si>
    <t>Spitalul Judetean de Urgenta Pitesti</t>
  </si>
  <si>
    <t>66.02.06.01</t>
  </si>
  <si>
    <t>Transferuri din bugetele locale pentru finanţarea cheltuielilor de capital din domeniul sănătăţii</t>
  </si>
  <si>
    <t>51.02.28</t>
  </si>
  <si>
    <t>Alte institutii si actiuni sanitare</t>
  </si>
  <si>
    <t>66.02.50.50</t>
  </si>
  <si>
    <t>Transferuri pentru finantarea investitiilor la spitale</t>
  </si>
  <si>
    <t>51.02.12</t>
  </si>
  <si>
    <t>Cheltuieli neeligibile</t>
  </si>
  <si>
    <t xml:space="preserve"> EXCEDENT / DEFICIT</t>
  </si>
  <si>
    <t>LA BUGETUL LOCAL PE ANUL 2016</t>
  </si>
  <si>
    <t xml:space="preserve"> ANUL 2016</t>
  </si>
  <si>
    <t>TRIM. II</t>
  </si>
  <si>
    <t>la Hotararea C. J. Arges nr. ___ /__.05.2016</t>
  </si>
  <si>
    <t>EXCEDENT</t>
  </si>
  <si>
    <t>TOTAL</t>
  </si>
  <si>
    <t>  Spitalul Judetean de Urgenta Pitesti C14250 pentru aparat anestezie (10 mii lei), aparat radiologie C-Arm (30 mii lei), ventilator mecanic (10 mii lei);</t>
  </si>
  <si>
    <r>
      <t xml:space="preserve">    </t>
    </r>
    <r>
      <rPr>
        <b/>
        <sz val="10"/>
        <rFont val="Times New Roman"/>
        <family val="1"/>
        <charset val="238"/>
      </rPr>
      <t xml:space="preserve">PENTRU ACTIVITATEA PROPRIE  A CONSILIULUI JUDETEAN </t>
    </r>
  </si>
  <si>
    <t>Cofinantare aparatura medicala din care :</t>
  </si>
  <si>
    <t>Sume FEN postaderare in contul platilor efectuate in anii anteriori- Fondul European de Dezvoltare Regionala</t>
  </si>
  <si>
    <t>45.02.01.02</t>
  </si>
  <si>
    <t xml:space="preserve">Proiectul “Consolidare, reabilitare si extindere Centrul Scolar de Educatie Incluziva Sfanta Filofteia “ </t>
  </si>
  <si>
    <t xml:space="preserve"> Centrul Scolar de Educatie Incluziva Sfanta Filofteia  Stefanesti </t>
  </si>
  <si>
    <t>56,01,03</t>
  </si>
  <si>
    <t>Autoritati executive- aparat foto si accesorii</t>
  </si>
  <si>
    <t>Spitalul de Boli Cronice si Geriatrie „Constantin Balaceanu Solnici” Stefanesti</t>
  </si>
  <si>
    <t>TOTAL  VENITURI (A)</t>
  </si>
  <si>
    <t>TOTAL CHELTUIELI (A+B+C)</t>
  </si>
  <si>
    <t>Spitalul Judetean de Urgenta Pitesti  -trei instalatii de dezinsectie a apelor uzate evacuate (45.30 mii lei) sistem de testare la efort cu EKG (17mii lei) si defibrilator sincron cu cardiostimulator extern si masurare saturatie oxigen (29 mii lei )</t>
  </si>
  <si>
    <t>  Spitalul de Pediatrie  Pitesti  monitor functii vitale (2.6 mii lei), analizor automat de biochimie (15.60 mii lei), scaun transport pacient (0.5 mii lei).</t>
  </si>
  <si>
    <t>Spitalul de Pediatrie Pitesti</t>
  </si>
  <si>
    <t>66,02,06,01</t>
  </si>
  <si>
    <t>Spitalul de Recuperare Bradet - lucrari de forare pentru realizarea unui put de mare adancime in curtea spitalului pentru obtinerea unei surse proprii de apa (32 mii lei) si epntru extinderea  sistemului de detectie , semnalizarea si avertizare la incediu (68 mii lei).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</si>
</sst>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u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7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" fontId="3" fillId="3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4" fontId="2" fillId="4" borderId="1" xfId="0" applyNumberFormat="1" applyFont="1" applyFill="1" applyBorder="1"/>
    <xf numFmtId="0" fontId="2" fillId="0" borderId="2" xfId="0" applyFont="1" applyBorder="1" applyAlignment="1">
      <alignment wrapText="1"/>
    </xf>
    <xf numFmtId="0" fontId="0" fillId="4" borderId="0" xfId="0" applyFill="1"/>
    <xf numFmtId="0" fontId="2" fillId="4" borderId="1" xfId="0" applyFont="1" applyFill="1" applyBorder="1" applyAlignment="1">
      <alignment wrapText="1"/>
    </xf>
    <xf numFmtId="0" fontId="3" fillId="3" borderId="1" xfId="0" applyFont="1" applyFill="1" applyBorder="1"/>
    <xf numFmtId="4" fontId="3" fillId="3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4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0" fontId="3" fillId="4" borderId="4" xfId="0" applyFont="1" applyFill="1" applyBorder="1" applyAlignment="1">
      <alignment wrapText="1"/>
    </xf>
    <xf numFmtId="4" fontId="3" fillId="4" borderId="1" xfId="0" applyNumberFormat="1" applyFont="1" applyFill="1" applyBorder="1"/>
    <xf numFmtId="0" fontId="3" fillId="4" borderId="1" xfId="0" applyFont="1" applyFill="1" applyBorder="1"/>
    <xf numFmtId="0" fontId="2" fillId="4" borderId="2" xfId="0" applyFont="1" applyFill="1" applyBorder="1" applyAlignment="1">
      <alignment wrapText="1"/>
    </xf>
    <xf numFmtId="0" fontId="2" fillId="4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2" xfId="0" applyFont="1" applyFill="1" applyBorder="1"/>
    <xf numFmtId="0" fontId="3" fillId="3" borderId="1" xfId="0" applyFont="1" applyFill="1" applyBorder="1" applyAlignment="1"/>
    <xf numFmtId="0" fontId="3" fillId="3" borderId="2" xfId="0" applyFont="1" applyFill="1" applyBorder="1" applyAlignment="1">
      <alignment wrapText="1"/>
    </xf>
    <xf numFmtId="1" fontId="2" fillId="4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3" borderId="1" xfId="0" applyFont="1" applyFill="1" applyBorder="1"/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/>
    <xf numFmtId="0" fontId="2" fillId="0" borderId="1" xfId="0" applyFont="1" applyBorder="1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1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4" xfId="0" applyFont="1" applyBorder="1"/>
    <xf numFmtId="2" fontId="3" fillId="0" borderId="4" xfId="0" applyNumberFormat="1" applyFont="1" applyBorder="1"/>
    <xf numFmtId="0" fontId="2" fillId="0" borderId="6" xfId="0" applyFont="1" applyBorder="1"/>
    <xf numFmtId="0" fontId="2" fillId="0" borderId="4" xfId="0" applyFont="1" applyBorder="1"/>
    <xf numFmtId="0" fontId="9" fillId="0" borderId="5" xfId="0" applyFont="1" applyBorder="1"/>
    <xf numFmtId="0" fontId="9" fillId="0" borderId="7" xfId="0" applyFont="1" applyBorder="1"/>
    <xf numFmtId="0" fontId="2" fillId="0" borderId="8" xfId="0" applyFont="1" applyBorder="1" applyAlignment="1">
      <alignment horizontal="justify"/>
    </xf>
    <xf numFmtId="0" fontId="6" fillId="0" borderId="0" xfId="0" applyFont="1" applyAlignment="1">
      <alignment wrapText="1"/>
    </xf>
    <xf numFmtId="0" fontId="2" fillId="0" borderId="1" xfId="0" applyFont="1" applyBorder="1" applyAlignment="1">
      <alignment horizontal="justify"/>
    </xf>
    <xf numFmtId="0" fontId="2" fillId="0" borderId="3" xfId="0" applyFont="1" applyBorder="1" applyAlignment="1">
      <alignment horizontal="center"/>
    </xf>
    <xf numFmtId="0" fontId="2" fillId="4" borderId="1" xfId="0" applyFont="1" applyFill="1" applyBorder="1"/>
    <xf numFmtId="4" fontId="2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3" fillId="4" borderId="2" xfId="2" applyNumberFormat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right"/>
    </xf>
  </cellXfs>
  <cellStyles count="3">
    <cellStyle name="Good" xfId="1" builtinId="26"/>
    <cellStyle name="Normal" xfId="0" builtinId="0"/>
    <cellStyle name="Normal_mach0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topLeftCell="A34" workbookViewId="0">
      <selection activeCell="L40" sqref="L40"/>
    </sheetView>
  </sheetViews>
  <sheetFormatPr defaultRowHeight="12.75"/>
  <cols>
    <col min="1" max="1" width="4" style="46" customWidth="1"/>
    <col min="2" max="2" width="45.42578125" style="46" customWidth="1"/>
    <col min="3" max="3" width="14" style="46" customWidth="1"/>
    <col min="4" max="4" width="12" style="46" customWidth="1"/>
    <col min="5" max="5" width="11.85546875" style="46" customWidth="1"/>
  </cols>
  <sheetData>
    <row r="1" spans="1:5" s="1" customFormat="1" ht="15.75">
      <c r="A1" s="63" t="s">
        <v>0</v>
      </c>
      <c r="B1" s="63"/>
      <c r="C1" s="63"/>
      <c r="D1" s="63"/>
      <c r="E1" s="40"/>
    </row>
    <row r="2" spans="1:5" s="2" customFormat="1">
      <c r="C2" s="62" t="s">
        <v>1</v>
      </c>
      <c r="D2" s="62"/>
      <c r="E2" s="62"/>
    </row>
    <row r="3" spans="1:5" s="2" customFormat="1">
      <c r="A3" s="64" t="s">
        <v>37</v>
      </c>
      <c r="B3" s="64"/>
      <c r="C3" s="64"/>
      <c r="D3" s="64"/>
      <c r="E3" s="64"/>
    </row>
    <row r="4" spans="1:5" s="2" customFormat="1">
      <c r="A4" s="44"/>
      <c r="B4" s="45"/>
      <c r="C4" s="45"/>
      <c r="D4" s="45"/>
    </row>
    <row r="5" spans="1:5" s="2" customFormat="1">
      <c r="A5" s="65" t="s">
        <v>2</v>
      </c>
      <c r="B5" s="65"/>
      <c r="C5" s="65"/>
      <c r="D5" s="65"/>
      <c r="E5" s="65"/>
    </row>
    <row r="6" spans="1:5" s="2" customFormat="1">
      <c r="A6" s="65" t="s">
        <v>34</v>
      </c>
      <c r="B6" s="65"/>
      <c r="C6" s="65"/>
      <c r="D6" s="65"/>
      <c r="E6" s="65"/>
    </row>
    <row r="7" spans="1:5" s="2" customFormat="1">
      <c r="A7" s="62" t="s">
        <v>41</v>
      </c>
      <c r="B7" s="62"/>
      <c r="C7" s="62"/>
      <c r="D7" s="62"/>
      <c r="E7" s="62"/>
    </row>
    <row r="8" spans="1:5">
      <c r="C8" s="3"/>
      <c r="E8" s="3"/>
    </row>
    <row r="9" spans="1:5" ht="31.5" customHeight="1">
      <c r="A9" s="4" t="s">
        <v>4</v>
      </c>
      <c r="B9" s="5" t="s">
        <v>5</v>
      </c>
      <c r="C9" s="5" t="s">
        <v>6</v>
      </c>
      <c r="D9" s="6" t="s">
        <v>35</v>
      </c>
      <c r="E9" s="5" t="s">
        <v>36</v>
      </c>
    </row>
    <row r="10" spans="1:5" ht="16.5" customHeight="1">
      <c r="A10" s="7"/>
      <c r="B10" s="8" t="s">
        <v>50</v>
      </c>
      <c r="C10" s="8"/>
      <c r="D10" s="9">
        <f>E10</f>
        <v>520</v>
      </c>
      <c r="E10" s="9">
        <f>E11</f>
        <v>520</v>
      </c>
    </row>
    <row r="11" spans="1:5" ht="18" customHeight="1">
      <c r="A11" s="8" t="s">
        <v>8</v>
      </c>
      <c r="B11" s="15" t="s">
        <v>9</v>
      </c>
      <c r="C11" s="8"/>
      <c r="D11" s="9">
        <f t="shared" ref="D11:D30" si="0">E11</f>
        <v>520</v>
      </c>
      <c r="E11" s="16">
        <f>E12+E13</f>
        <v>520</v>
      </c>
    </row>
    <row r="12" spans="1:5" s="13" customFormat="1" ht="43.5" customHeight="1">
      <c r="A12" s="10">
        <v>2</v>
      </c>
      <c r="B12" s="12" t="s">
        <v>10</v>
      </c>
      <c r="C12" s="18" t="s">
        <v>11</v>
      </c>
      <c r="D12" s="9">
        <f t="shared" si="0"/>
        <v>519</v>
      </c>
      <c r="E12" s="17">
        <v>519</v>
      </c>
    </row>
    <row r="13" spans="1:5" s="13" customFormat="1" ht="28.5" customHeight="1">
      <c r="A13" s="10">
        <v>4</v>
      </c>
      <c r="B13" s="19" t="s">
        <v>43</v>
      </c>
      <c r="C13" s="20" t="s">
        <v>44</v>
      </c>
      <c r="D13" s="9">
        <f t="shared" si="0"/>
        <v>1</v>
      </c>
      <c r="E13" s="17">
        <v>1</v>
      </c>
    </row>
    <row r="14" spans="1:5" ht="16.5" customHeight="1">
      <c r="A14" s="15"/>
      <c r="B14" s="22" t="s">
        <v>51</v>
      </c>
      <c r="C14" s="8"/>
      <c r="D14" s="9">
        <f t="shared" si="0"/>
        <v>923</v>
      </c>
      <c r="E14" s="9">
        <f>E15+E19+E24</f>
        <v>923</v>
      </c>
    </row>
    <row r="15" spans="1:5" s="13" customFormat="1" ht="16.5" customHeight="1">
      <c r="A15" s="8" t="s">
        <v>7</v>
      </c>
      <c r="B15" s="23" t="s">
        <v>12</v>
      </c>
      <c r="C15" s="8" t="s">
        <v>13</v>
      </c>
      <c r="D15" s="9">
        <f t="shared" si="0"/>
        <v>3</v>
      </c>
      <c r="E15" s="9">
        <f>E16</f>
        <v>3</v>
      </c>
    </row>
    <row r="16" spans="1:5" s="13" customFormat="1" ht="16.5" customHeight="1">
      <c r="A16" s="24"/>
      <c r="B16" s="25" t="s">
        <v>14</v>
      </c>
      <c r="C16" s="24" t="s">
        <v>15</v>
      </c>
      <c r="D16" s="9">
        <f t="shared" si="0"/>
        <v>3</v>
      </c>
      <c r="E16" s="26">
        <f>E17</f>
        <v>3</v>
      </c>
    </row>
    <row r="17" spans="1:5" s="13" customFormat="1" ht="18.75" customHeight="1">
      <c r="A17" s="27"/>
      <c r="B17" s="28" t="s">
        <v>16</v>
      </c>
      <c r="C17" s="29"/>
      <c r="D17" s="9">
        <f t="shared" si="0"/>
        <v>3</v>
      </c>
      <c r="E17" s="11">
        <f>E18</f>
        <v>3</v>
      </c>
    </row>
    <row r="18" spans="1:5" s="13" customFormat="1" ht="18.75" customHeight="1">
      <c r="A18" s="27"/>
      <c r="B18" s="28" t="s">
        <v>17</v>
      </c>
      <c r="C18" s="29">
        <v>70</v>
      </c>
      <c r="D18" s="9">
        <f t="shared" si="0"/>
        <v>3</v>
      </c>
      <c r="E18" s="11">
        <v>3</v>
      </c>
    </row>
    <row r="19" spans="1:5" s="13" customFormat="1" ht="18.75" customHeight="1">
      <c r="A19" s="8" t="s">
        <v>8</v>
      </c>
      <c r="B19" s="33" t="s">
        <v>19</v>
      </c>
      <c r="C19" s="30" t="s">
        <v>20</v>
      </c>
      <c r="D19" s="9">
        <f t="shared" si="0"/>
        <v>1</v>
      </c>
      <c r="E19" s="9">
        <f>E20</f>
        <v>1</v>
      </c>
    </row>
    <row r="20" spans="1:5" s="13" customFormat="1" ht="25.5" customHeight="1">
      <c r="A20" s="27"/>
      <c r="B20" s="57" t="s">
        <v>46</v>
      </c>
      <c r="C20" s="31" t="s">
        <v>21</v>
      </c>
      <c r="D20" s="9">
        <f t="shared" si="0"/>
        <v>1</v>
      </c>
      <c r="E20" s="26">
        <f>E22</f>
        <v>1</v>
      </c>
    </row>
    <row r="21" spans="1:5" s="13" customFormat="1" ht="25.5" customHeight="1">
      <c r="A21" s="27"/>
      <c r="B21" s="57" t="s">
        <v>45</v>
      </c>
      <c r="C21" s="31"/>
      <c r="D21" s="9"/>
      <c r="E21" s="26">
        <f>E22</f>
        <v>1</v>
      </c>
    </row>
    <row r="22" spans="1:5" s="13" customFormat="1" ht="18.75" customHeight="1">
      <c r="A22" s="27"/>
      <c r="B22" s="14" t="s">
        <v>16</v>
      </c>
      <c r="C22" s="31"/>
      <c r="D22" s="9">
        <f t="shared" si="0"/>
        <v>1</v>
      </c>
      <c r="E22" s="11">
        <f>E23</f>
        <v>1</v>
      </c>
    </row>
    <row r="23" spans="1:5" s="13" customFormat="1" ht="18.75" customHeight="1">
      <c r="A23" s="27"/>
      <c r="B23" s="14" t="s">
        <v>32</v>
      </c>
      <c r="C23" s="10" t="s">
        <v>47</v>
      </c>
      <c r="D23" s="9">
        <f t="shared" si="0"/>
        <v>1</v>
      </c>
      <c r="E23" s="11">
        <v>1</v>
      </c>
    </row>
    <row r="24" spans="1:5" s="13" customFormat="1" ht="18.75" customHeight="1">
      <c r="A24" s="8" t="s">
        <v>18</v>
      </c>
      <c r="B24" s="34" t="s">
        <v>22</v>
      </c>
      <c r="C24" s="8" t="s">
        <v>23</v>
      </c>
      <c r="D24" s="9">
        <f t="shared" si="0"/>
        <v>919</v>
      </c>
      <c r="E24" s="9">
        <f>E25+E31+E28</f>
        <v>919</v>
      </c>
    </row>
    <row r="25" spans="1:5" s="13" customFormat="1" ht="18.75" customHeight="1">
      <c r="A25" s="27"/>
      <c r="B25" s="32" t="s">
        <v>24</v>
      </c>
      <c r="C25" s="31" t="s">
        <v>25</v>
      </c>
      <c r="D25" s="9">
        <f t="shared" si="0"/>
        <v>450</v>
      </c>
      <c r="E25" s="26">
        <f>E26</f>
        <v>450</v>
      </c>
    </row>
    <row r="26" spans="1:5" s="13" customFormat="1" ht="18.75" customHeight="1">
      <c r="A26" s="27"/>
      <c r="B26" s="28" t="s">
        <v>16</v>
      </c>
      <c r="C26" s="21"/>
      <c r="D26" s="9">
        <f t="shared" si="0"/>
        <v>450</v>
      </c>
      <c r="E26" s="11">
        <f>E27</f>
        <v>450</v>
      </c>
    </row>
    <row r="27" spans="1:5" s="13" customFormat="1" ht="27.75" customHeight="1">
      <c r="A27" s="27"/>
      <c r="B27" s="35" t="s">
        <v>26</v>
      </c>
      <c r="C27" s="21" t="s">
        <v>27</v>
      </c>
      <c r="D27" s="9">
        <f t="shared" si="0"/>
        <v>450</v>
      </c>
      <c r="E27" s="17">
        <v>450</v>
      </c>
    </row>
    <row r="28" spans="1:5" s="13" customFormat="1" ht="19.5" customHeight="1">
      <c r="A28" s="60"/>
      <c r="B28" s="66" t="s">
        <v>54</v>
      </c>
      <c r="C28" s="59" t="s">
        <v>55</v>
      </c>
      <c r="D28" s="61">
        <f t="shared" si="0"/>
        <v>69</v>
      </c>
      <c r="E28" s="67">
        <f>E29</f>
        <v>69</v>
      </c>
    </row>
    <row r="29" spans="1:5" s="13" customFormat="1" ht="21.75" customHeight="1">
      <c r="A29" s="27"/>
      <c r="B29" s="28" t="s">
        <v>16</v>
      </c>
      <c r="C29" s="21"/>
      <c r="D29" s="9">
        <f t="shared" si="0"/>
        <v>69</v>
      </c>
      <c r="E29" s="17">
        <f>E30</f>
        <v>69</v>
      </c>
    </row>
    <row r="30" spans="1:5" s="13" customFormat="1" ht="27.75" customHeight="1">
      <c r="A30" s="27"/>
      <c r="B30" s="35" t="s">
        <v>26</v>
      </c>
      <c r="C30" s="21" t="s">
        <v>27</v>
      </c>
      <c r="D30" s="9">
        <f t="shared" si="0"/>
        <v>69</v>
      </c>
      <c r="E30" s="17">
        <v>69</v>
      </c>
    </row>
    <row r="31" spans="1:5" s="13" customFormat="1" ht="18.75" customHeight="1">
      <c r="A31" s="27"/>
      <c r="B31" s="32" t="s">
        <v>28</v>
      </c>
      <c r="C31" s="31" t="s">
        <v>29</v>
      </c>
      <c r="D31" s="9">
        <f t="shared" ref="D31:D34" si="1">E31</f>
        <v>400</v>
      </c>
      <c r="E31" s="26">
        <f>E32</f>
        <v>400</v>
      </c>
    </row>
    <row r="32" spans="1:5" s="13" customFormat="1" ht="18.75" customHeight="1">
      <c r="A32" s="27"/>
      <c r="B32" s="28" t="s">
        <v>16</v>
      </c>
      <c r="C32" s="31"/>
      <c r="D32" s="9">
        <f t="shared" si="1"/>
        <v>400</v>
      </c>
      <c r="E32" s="11">
        <f>E33</f>
        <v>400</v>
      </c>
    </row>
    <row r="33" spans="1:8" s="13" customFormat="1" ht="18.75" customHeight="1">
      <c r="A33" s="27"/>
      <c r="B33" s="36" t="s">
        <v>30</v>
      </c>
      <c r="C33" s="29" t="s">
        <v>31</v>
      </c>
      <c r="D33" s="9">
        <f t="shared" si="1"/>
        <v>400</v>
      </c>
      <c r="E33" s="11">
        <f>46+45.3+100+140+68.7</f>
        <v>400</v>
      </c>
    </row>
    <row r="34" spans="1:8" ht="15" customHeight="1">
      <c r="A34" s="37"/>
      <c r="B34" s="15" t="s">
        <v>33</v>
      </c>
      <c r="C34" s="37"/>
      <c r="D34" s="9">
        <f t="shared" si="1"/>
        <v>-403</v>
      </c>
      <c r="E34" s="9">
        <f>E10-E14</f>
        <v>-403</v>
      </c>
      <c r="F34" s="38"/>
      <c r="G34" s="38"/>
      <c r="H34" s="38"/>
    </row>
    <row r="35" spans="1:8">
      <c r="C35" s="39"/>
    </row>
    <row r="36" spans="1:8">
      <c r="C36" s="39"/>
    </row>
    <row r="37" spans="1:8">
      <c r="B37" s="40"/>
      <c r="C37" s="3" t="s">
        <v>3</v>
      </c>
    </row>
    <row r="38" spans="1:8">
      <c r="A38" s="47"/>
      <c r="B38" s="41" t="s">
        <v>38</v>
      </c>
      <c r="C38" s="42"/>
    </row>
    <row r="39" spans="1:8">
      <c r="A39" s="48">
        <v>1</v>
      </c>
      <c r="B39" s="55" t="s">
        <v>42</v>
      </c>
      <c r="C39" s="54">
        <v>68.7</v>
      </c>
    </row>
    <row r="40" spans="1:8" ht="38.25">
      <c r="A40" s="49"/>
      <c r="B40" s="58" t="s">
        <v>40</v>
      </c>
      <c r="C40" s="52">
        <v>50</v>
      </c>
    </row>
    <row r="41" spans="1:8" ht="38.25">
      <c r="A41" s="50"/>
      <c r="B41" s="56" t="s">
        <v>53</v>
      </c>
      <c r="C41" s="53">
        <v>18.7</v>
      </c>
    </row>
    <row r="42" spans="1:8" ht="63.75">
      <c r="A42" s="47">
        <v>2</v>
      </c>
      <c r="B42" s="43" t="s">
        <v>52</v>
      </c>
      <c r="C42" s="53">
        <f>46+45.3</f>
        <v>91.3</v>
      </c>
    </row>
    <row r="43" spans="1:8" ht="63.75">
      <c r="A43" s="47">
        <v>3</v>
      </c>
      <c r="B43" s="19" t="s">
        <v>56</v>
      </c>
      <c r="C43" s="53">
        <v>100</v>
      </c>
    </row>
    <row r="44" spans="1:8" ht="25.5">
      <c r="A44" s="47">
        <v>4</v>
      </c>
      <c r="B44" s="19" t="s">
        <v>49</v>
      </c>
      <c r="C44" s="53">
        <v>140</v>
      </c>
    </row>
    <row r="45" spans="1:8">
      <c r="A45" s="47">
        <v>5</v>
      </c>
      <c r="B45" s="43" t="s">
        <v>48</v>
      </c>
      <c r="C45" s="53">
        <v>3</v>
      </c>
    </row>
    <row r="46" spans="1:8">
      <c r="A46" s="47"/>
      <c r="B46" s="41" t="s">
        <v>39</v>
      </c>
      <c r="C46" s="51">
        <f>C40+C41+C42+C43+C44+C45</f>
        <v>403</v>
      </c>
    </row>
  </sheetData>
  <mergeCells count="6">
    <mergeCell ref="A7:E7"/>
    <mergeCell ref="A1:D1"/>
    <mergeCell ref="C2:E2"/>
    <mergeCell ref="A3:E3"/>
    <mergeCell ref="A5:E5"/>
    <mergeCell ref="A6:E6"/>
  </mergeCells>
  <pageMargins left="0.39" right="0.18" top="0.48" bottom="0.41" header="0.42" footer="0.1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anexa 1  </vt:lpstr>
      <vt:lpstr>Sheet2</vt:lpstr>
      <vt:lpstr>'anexa 1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corina</cp:lastModifiedBy>
  <cp:lastPrinted>2016-05-20T06:20:46Z</cp:lastPrinted>
  <dcterms:created xsi:type="dcterms:W3CDTF">2016-05-19T07:36:12Z</dcterms:created>
  <dcterms:modified xsi:type="dcterms:W3CDTF">2016-05-20T08:44:46Z</dcterms:modified>
</cp:coreProperties>
</file>